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原淑真檔案\1.差勤\10.四週彈性工時\申請表(定期更新日期)\"/>
    </mc:Choice>
  </mc:AlternateContent>
  <bookViews>
    <workbookView xWindow="0" yWindow="0" windowWidth="24015" windowHeight="8490"/>
  </bookViews>
  <sheets>
    <sheet name="工作表1" sheetId="1" r:id="rId1"/>
    <sheet name="工作表2" sheetId="2" r:id="rId2"/>
  </sheets>
  <definedNames>
    <definedName name="_xlnm.Print_Area" localSheetId="0">工作表1!$A$1:$I$26</definedName>
    <definedName name="工作日">工作表2!$A$3:$A$4</definedName>
    <definedName name="選項">工作表2!$A$2:$A$4</definedName>
  </definedNames>
  <calcPr calcId="162913"/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  <c r="C22" i="1"/>
  <c r="I20" i="1"/>
  <c r="H20" i="1"/>
  <c r="G20" i="1"/>
  <c r="F20" i="1"/>
  <c r="E20" i="1"/>
  <c r="D20" i="1"/>
  <c r="C20" i="1"/>
  <c r="I18" i="1"/>
  <c r="H18" i="1"/>
  <c r="G18" i="1"/>
  <c r="F18" i="1"/>
  <c r="E18" i="1"/>
  <c r="D18" i="1"/>
  <c r="C18" i="1"/>
  <c r="I16" i="1"/>
  <c r="H16" i="1"/>
  <c r="G16" i="1"/>
  <c r="F16" i="1"/>
  <c r="E16" i="1"/>
  <c r="D16" i="1"/>
  <c r="C16" i="1"/>
  <c r="I13" i="1" l="1"/>
  <c r="H13" i="1"/>
  <c r="G13" i="1"/>
  <c r="F13" i="1"/>
  <c r="E13" i="1"/>
  <c r="D13" i="1"/>
  <c r="C13" i="1"/>
  <c r="I11" i="1"/>
  <c r="H11" i="1"/>
  <c r="G11" i="1"/>
  <c r="F11" i="1"/>
  <c r="E11" i="1"/>
  <c r="D11" i="1"/>
  <c r="C11" i="1"/>
  <c r="I9" i="1"/>
  <c r="H9" i="1"/>
  <c r="G9" i="1"/>
  <c r="F9" i="1"/>
  <c r="E9" i="1"/>
  <c r="D9" i="1"/>
  <c r="C9" i="1"/>
  <c r="I7" i="1"/>
  <c r="H7" i="1"/>
  <c r="G7" i="1"/>
  <c r="F7" i="1"/>
  <c r="E7" i="1"/>
  <c r="D7" i="1"/>
</calcChain>
</file>

<file path=xl/sharedStrings.xml><?xml version="1.0" encoding="utf-8"?>
<sst xmlns="http://schemas.openxmlformats.org/spreadsheetml/2006/main" count="99" uniqueCount="37">
  <si>
    <t>單    位</t>
  </si>
  <si>
    <t>姓    名</t>
  </si>
  <si>
    <t>職稱</t>
  </si>
  <si>
    <t>實施事由</t>
  </si>
  <si>
    <t>實施起訖期間</t>
  </si>
  <si>
    <t>星    期</t>
  </si>
  <si>
    <t>星期日</t>
  </si>
  <si>
    <t>星期一</t>
  </si>
  <si>
    <t>星期二</t>
  </si>
  <si>
    <t>星期三</t>
  </si>
  <si>
    <t>星期四</t>
  </si>
  <si>
    <t>星期五</t>
  </si>
  <si>
    <t>星期六</t>
  </si>
  <si>
    <t>第 1 週</t>
  </si>
  <si>
    <t>例假日</t>
  </si>
  <si>
    <t>工作日</t>
  </si>
  <si>
    <t>第 2 週</t>
  </si>
  <si>
    <t>第 3 週</t>
  </si>
  <si>
    <t>第 4 週</t>
  </si>
  <si>
    <t>單位主管/計畫主持人</t>
  </si>
  <si>
    <t>備註</t>
  </si>
  <si>
    <t>選項</t>
  </si>
  <si>
    <t>補班</t>
  </si>
  <si>
    <t>補假</t>
  </si>
  <si>
    <t>國定假日</t>
  </si>
  <si>
    <t>停止上班</t>
    <phoneticPr fontId="11" type="noConversion"/>
  </si>
  <si>
    <t>工作日</t>
    <phoneticPr fontId="11" type="noConversion"/>
  </si>
  <si>
    <t>休息日</t>
  </si>
  <si>
    <t>休息日</t>
    <phoneticPr fontId="11" type="noConversion"/>
  </si>
  <si>
    <t>第 5 週</t>
    <phoneticPr fontId="11" type="noConversion"/>
  </si>
  <si>
    <t>第 6 週</t>
    <phoneticPr fontId="11" type="noConversion"/>
  </si>
  <si>
    <t>第 7 週</t>
    <phoneticPr fontId="11" type="noConversion"/>
  </si>
  <si>
    <t>第 8 週</t>
    <phoneticPr fontId="11" type="noConversion"/>
  </si>
  <si>
    <t>民國     年    月    日至      年     月     日</t>
    <phoneticPr fontId="11" type="noConversion"/>
  </si>
  <si>
    <t>國立臺中教育大學四週彈性工時調整申請表</t>
    <phoneticPr fontId="11" type="noConversion"/>
  </si>
  <si>
    <r>
      <t xml:space="preserve">申請人                                        </t>
    </r>
    <r>
      <rPr>
        <b/>
        <sz val="10"/>
        <color rgb="FFFF0000"/>
        <rFont val="標楷體"/>
        <family val="4"/>
        <charset val="136"/>
      </rPr>
      <t>(請簽名)</t>
    </r>
    <phoneticPr fontId="11" type="noConversion"/>
  </si>
  <si>
    <t>1.依勞動基準法第36條及其施行細則第22-3條規定及相關法令辦理。                                               2.每二週內至少應有二日之例假，每四週內之例假及休息日至少應有八日。             3.本校四週彈性工時，以每七日為一週期，起為星期日，迄為星期六。                 4.本表係調整兩段四週彈性工時區間以符合八週彈性工時區間。                             5.經本校113年9月18日第二屆第十四次勞資會議修正通過。                                 6.本表正本請送人事室，若有留存需要，請自行影印。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</si>
</sst>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"/>
  </numFmts>
  <fonts count="16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rgb="FF0070C0"/>
      <name val="新細明體"/>
      <family val="1"/>
      <charset val="136"/>
    </font>
    <font>
      <sz val="12"/>
      <color rgb="FFC65911"/>
      <name val="新細明體"/>
      <family val="1"/>
      <charset val="136"/>
    </font>
    <font>
      <sz val="14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b/>
      <sz val="10"/>
      <color rgb="FF000000"/>
      <name val="標楷體"/>
      <family val="4"/>
      <charset val="136"/>
    </font>
    <font>
      <b/>
      <sz val="10"/>
      <color rgb="FF1F4E78"/>
      <name val="標楷體"/>
      <family val="4"/>
      <charset val="136"/>
    </font>
    <font>
      <b/>
      <sz val="10"/>
      <color rgb="FFFF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9"/>
      <name val="新細明體"/>
      <family val="1"/>
      <charset val="136"/>
    </font>
    <font>
      <b/>
      <sz val="10"/>
      <color rgb="FFC65911"/>
      <name val="標楷體"/>
      <family val="4"/>
      <charset val="136"/>
    </font>
    <font>
      <b/>
      <sz val="10"/>
      <color rgb="FF00B050"/>
      <name val="標楷體"/>
      <family val="4"/>
      <charset val="136"/>
    </font>
    <font>
      <sz val="14"/>
      <color theme="0"/>
      <name val="標楷體"/>
      <family val="4"/>
      <charset val="136"/>
    </font>
    <font>
      <sz val="22"/>
      <color rgb="FF00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2" tint="-0.49998474074526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Dashed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Dashed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Dashed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176" fontId="6" fillId="2" borderId="10" xfId="0" applyNumberFormat="1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7" fillId="0" borderId="0" xfId="0" applyNumberFormat="1" applyFont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 wrapText="1"/>
    </xf>
    <xf numFmtId="176" fontId="12" fillId="0" borderId="0" xfId="0" applyNumberFormat="1" applyFont="1" applyAlignment="1">
      <alignment horizontal="center" vertical="center" wrapText="1"/>
    </xf>
    <xf numFmtId="176" fontId="13" fillId="0" borderId="0" xfId="0" applyNumberFormat="1" applyFont="1" applyAlignment="1">
      <alignment horizontal="center" vertical="center" wrapText="1"/>
    </xf>
    <xf numFmtId="176" fontId="7" fillId="0" borderId="13" xfId="0" applyNumberFormat="1" applyFont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6" fillId="2" borderId="13" xfId="0" applyNumberFormat="1" applyFont="1" applyFill="1" applyBorder="1" applyAlignment="1">
      <alignment horizontal="center" vertical="center" wrapText="1"/>
    </xf>
    <xf numFmtId="176" fontId="7" fillId="0" borderId="15" xfId="0" applyNumberFormat="1" applyFont="1" applyBorder="1" applyAlignment="1">
      <alignment horizontal="center" vertical="center" wrapText="1"/>
    </xf>
    <xf numFmtId="176" fontId="7" fillId="0" borderId="14" xfId="0" applyNumberFormat="1" applyFont="1" applyBorder="1" applyAlignment="1">
      <alignment horizontal="center" vertical="center" wrapText="1"/>
    </xf>
    <xf numFmtId="176" fontId="7" fillId="0" borderId="20" xfId="0" applyNumberFormat="1" applyFont="1" applyBorder="1" applyAlignment="1">
      <alignment horizontal="center" vertical="center" wrapText="1"/>
    </xf>
    <xf numFmtId="176" fontId="7" fillId="0" borderId="21" xfId="0" applyNumberFormat="1" applyFont="1" applyBorder="1" applyAlignment="1">
      <alignment horizontal="center" vertical="center" wrapText="1"/>
    </xf>
    <xf numFmtId="176" fontId="6" fillId="2" borderId="22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/>
    </xf>
    <xf numFmtId="176" fontId="7" fillId="0" borderId="27" xfId="0" applyNumberFormat="1" applyFont="1" applyBorder="1" applyAlignment="1">
      <alignment horizontal="center" vertical="center" wrapText="1"/>
    </xf>
    <xf numFmtId="176" fontId="6" fillId="2" borderId="28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 indent="1"/>
    </xf>
    <xf numFmtId="0" fontId="5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</cellXfs>
  <cellStyles count="9">
    <cellStyle name="cf1" xfId="1"/>
    <cellStyle name="cf2" xfId="2"/>
    <cellStyle name="cf3" xfId="3"/>
    <cellStyle name="cf4" xfId="4"/>
    <cellStyle name="cf5" xfId="5"/>
    <cellStyle name="cf6" xfId="6"/>
    <cellStyle name="cf7" xfId="7"/>
    <cellStyle name="cf8" xfId="8"/>
    <cellStyle name="一般" xfId="0" builtinId="0" customBuiltin="1"/>
  </cellStyles>
  <dxfs count="5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C65911"/>
      </font>
    </dxf>
    <dxf>
      <font>
        <color rgb="FF000000"/>
      </font>
    </dxf>
    <dxf>
      <font>
        <color rgb="FFFF0000"/>
      </font>
    </dxf>
    <dxf>
      <font>
        <color rgb="FF0070C0"/>
      </font>
    </dxf>
    <dxf>
      <font>
        <color rgb="FF0000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C65911"/>
      </font>
    </dxf>
    <dxf>
      <font>
        <color rgb="FF000000"/>
      </font>
    </dxf>
    <dxf>
      <font>
        <color rgb="FFFF0000"/>
      </font>
    </dxf>
    <dxf>
      <font>
        <color rgb="FF0070C0"/>
      </font>
    </dxf>
    <dxf>
      <font>
        <color rgb="FF00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abSelected="1" view="pageBreakPreview" zoomScaleNormal="110" zoomScaleSheetLayoutView="100" workbookViewId="0">
      <selection activeCell="G20" sqref="G20"/>
    </sheetView>
  </sheetViews>
  <sheetFormatPr defaultRowHeight="16.5" x14ac:dyDescent="0.25"/>
  <cols>
    <col min="1" max="1" width="11.375" customWidth="1"/>
    <col min="2" max="2" width="6.625" customWidth="1"/>
    <col min="3" max="9" width="9.625" customWidth="1"/>
    <col min="10" max="10" width="9" customWidth="1"/>
  </cols>
  <sheetData>
    <row r="1" spans="1:10" ht="34.5" customHeight="1" x14ac:dyDescent="0.25">
      <c r="A1" s="42" t="s">
        <v>34</v>
      </c>
      <c r="B1" s="42"/>
      <c r="C1" s="42"/>
      <c r="D1" s="42"/>
      <c r="E1" s="42"/>
      <c r="F1" s="42"/>
      <c r="G1" s="42"/>
      <c r="H1" s="42"/>
      <c r="I1" s="42"/>
    </row>
    <row r="2" spans="1:10" ht="32.25" customHeight="1" x14ac:dyDescent="0.25">
      <c r="A2" s="31" t="s">
        <v>0</v>
      </c>
      <c r="B2" s="31"/>
      <c r="C2" s="38"/>
      <c r="D2" s="38"/>
      <c r="E2" s="38"/>
      <c r="F2" s="38"/>
      <c r="G2" s="38"/>
      <c r="H2" s="38"/>
      <c r="I2" s="38"/>
    </row>
    <row r="3" spans="1:10" ht="35.25" customHeight="1" x14ac:dyDescent="0.25">
      <c r="A3" s="31" t="s">
        <v>1</v>
      </c>
      <c r="B3" s="31"/>
      <c r="C3" s="38"/>
      <c r="D3" s="38"/>
      <c r="E3" s="38"/>
      <c r="F3" s="31" t="s">
        <v>2</v>
      </c>
      <c r="G3" s="31"/>
      <c r="H3" s="38"/>
      <c r="I3" s="38"/>
    </row>
    <row r="4" spans="1:10" ht="49.5" customHeight="1" x14ac:dyDescent="0.25">
      <c r="A4" s="31" t="s">
        <v>3</v>
      </c>
      <c r="B4" s="31"/>
      <c r="C4" s="38"/>
      <c r="D4" s="38"/>
      <c r="E4" s="38"/>
      <c r="F4" s="38"/>
      <c r="G4" s="38"/>
      <c r="H4" s="38"/>
      <c r="I4" s="38"/>
    </row>
    <row r="5" spans="1:10" ht="36" customHeight="1" thickBot="1" x14ac:dyDescent="0.3">
      <c r="A5" s="43" t="s">
        <v>4</v>
      </c>
      <c r="B5" s="43"/>
      <c r="C5" s="43" t="s">
        <v>33</v>
      </c>
      <c r="D5" s="43"/>
      <c r="E5" s="43"/>
      <c r="F5" s="43"/>
      <c r="G5" s="43"/>
      <c r="H5" s="43"/>
      <c r="I5" s="43"/>
    </row>
    <row r="6" spans="1:10" ht="33" customHeight="1" x14ac:dyDescent="0.25">
      <c r="A6" s="44" t="s">
        <v>5</v>
      </c>
      <c r="B6" s="44"/>
      <c r="C6" s="20" t="s">
        <v>6</v>
      </c>
      <c r="D6" s="21" t="s">
        <v>7</v>
      </c>
      <c r="E6" s="21" t="s">
        <v>8</v>
      </c>
      <c r="F6" s="22" t="s">
        <v>9</v>
      </c>
      <c r="G6" s="22" t="s">
        <v>10</v>
      </c>
      <c r="H6" s="20" t="s">
        <v>11</v>
      </c>
      <c r="I6" s="23" t="s">
        <v>12</v>
      </c>
    </row>
    <row r="7" spans="1:10" ht="21.95" customHeight="1" x14ac:dyDescent="0.25">
      <c r="A7" s="33" t="s">
        <v>13</v>
      </c>
      <c r="B7" s="33"/>
      <c r="C7" s="1">
        <v>45739</v>
      </c>
      <c r="D7" s="1">
        <f>DATE(YEAR(C7),MONTH(C7),DAY(C7)+1)</f>
        <v>45740</v>
      </c>
      <c r="E7" s="1">
        <f>DATE(YEAR(C7),MONTH(C7),DAY(C7)+2)</f>
        <v>45741</v>
      </c>
      <c r="F7" s="1">
        <f>DATE(YEAR(C7),MONTH(C7),DAY(C7)+3)</f>
        <v>45742</v>
      </c>
      <c r="G7" s="1">
        <f>DATE(YEAR(C7),MONTH(C7),DAY(C7)+4)</f>
        <v>45743</v>
      </c>
      <c r="H7" s="1">
        <f>DATE(YEAR(C7),MONTH(C7),DAY(C7)+5)</f>
        <v>45744</v>
      </c>
      <c r="I7" s="2">
        <f>DATE(YEAR(C7),MONTH(C7),DAY(C7)+6)</f>
        <v>45745</v>
      </c>
    </row>
    <row r="8" spans="1:10" ht="21.95" customHeight="1" x14ac:dyDescent="0.25">
      <c r="A8" s="33"/>
      <c r="B8" s="33"/>
      <c r="C8" s="3" t="s">
        <v>14</v>
      </c>
      <c r="D8" s="3" t="s">
        <v>15</v>
      </c>
      <c r="E8" s="3" t="s">
        <v>15</v>
      </c>
      <c r="F8" s="3" t="s">
        <v>15</v>
      </c>
      <c r="G8" s="3" t="s">
        <v>15</v>
      </c>
      <c r="H8" s="3" t="s">
        <v>15</v>
      </c>
      <c r="I8" s="12" t="s">
        <v>27</v>
      </c>
    </row>
    <row r="9" spans="1:10" ht="21.95" customHeight="1" x14ac:dyDescent="0.25">
      <c r="A9" s="33" t="s">
        <v>16</v>
      </c>
      <c r="B9" s="33"/>
      <c r="C9" s="4">
        <f>DATE(YEAR(C7),MONTH(C7),DAY(C7)+7)</f>
        <v>45746</v>
      </c>
      <c r="D9" s="4">
        <f>DATE(YEAR(C7),MONTH(C7),DAY(C7)+8)</f>
        <v>45747</v>
      </c>
      <c r="E9" s="4">
        <f>DATE(YEAR(C7),MONTH(C7),DAY(C7)+9)</f>
        <v>45748</v>
      </c>
      <c r="F9" s="4">
        <f>DATE(YEAR(C7),MONTH(C7),DAY(C7)+10)</f>
        <v>45749</v>
      </c>
      <c r="G9" s="4">
        <f>DATE(YEAR(C7),MONTH(C7),DAY(C7)+11)</f>
        <v>45750</v>
      </c>
      <c r="H9" s="4">
        <f>DATE(YEAR(C7),MONTH(C7),DAY(C7)+12)</f>
        <v>45751</v>
      </c>
      <c r="I9" s="14">
        <f>DATE(YEAR(C7),MONTH(C7),DAY(C7)+13)</f>
        <v>45752</v>
      </c>
    </row>
    <row r="10" spans="1:10" ht="21.95" customHeight="1" x14ac:dyDescent="0.25">
      <c r="A10" s="33"/>
      <c r="B10" s="33"/>
      <c r="C10" s="3" t="s">
        <v>14</v>
      </c>
      <c r="D10" s="3" t="s">
        <v>15</v>
      </c>
      <c r="E10" s="3" t="s">
        <v>15</v>
      </c>
      <c r="F10" s="3" t="s">
        <v>15</v>
      </c>
      <c r="G10" s="3" t="s">
        <v>24</v>
      </c>
      <c r="H10" s="3" t="s">
        <v>24</v>
      </c>
      <c r="I10" s="12" t="s">
        <v>27</v>
      </c>
      <c r="J10" s="13"/>
    </row>
    <row r="11" spans="1:10" ht="21.95" customHeight="1" x14ac:dyDescent="0.25">
      <c r="A11" s="33" t="s">
        <v>17</v>
      </c>
      <c r="B11" s="33"/>
      <c r="C11" s="4">
        <f>DATE(YEAR(C7),MONTH(C7),DAY(C7)+14)</f>
        <v>45753</v>
      </c>
      <c r="D11" s="4">
        <f>DATE(YEAR(C7),MONTH(C7),DAY(C7)+15)</f>
        <v>45754</v>
      </c>
      <c r="E11" s="4">
        <f>DATE(YEAR(C7),MONTH(C7),DAY(C7)+16)</f>
        <v>45755</v>
      </c>
      <c r="F11" s="4">
        <f>DATE(YEAR(C7),MONTH(C7),DAY(C7)+17)</f>
        <v>45756</v>
      </c>
      <c r="G11" s="4">
        <f>DATE(YEAR(C7),MONTH(C7),DAY(C7)+18)</f>
        <v>45757</v>
      </c>
      <c r="H11" s="4">
        <f>DATE(YEAR(C7),MONTH(C7),DAY(C7)+19)</f>
        <v>45758</v>
      </c>
      <c r="I11" s="14">
        <f>DATE(YEAR(C7),MONTH(C7),DAY(C7)+20)</f>
        <v>45759</v>
      </c>
    </row>
    <row r="12" spans="1:10" ht="21.95" customHeight="1" x14ac:dyDescent="0.25">
      <c r="A12" s="33"/>
      <c r="B12" s="33"/>
      <c r="C12" s="3" t="s">
        <v>14</v>
      </c>
      <c r="D12" s="3" t="s">
        <v>26</v>
      </c>
      <c r="E12" s="3" t="s">
        <v>15</v>
      </c>
      <c r="F12" s="3" t="s">
        <v>15</v>
      </c>
      <c r="G12" s="3" t="s">
        <v>15</v>
      </c>
      <c r="H12" s="3" t="s">
        <v>15</v>
      </c>
      <c r="I12" s="12" t="s">
        <v>27</v>
      </c>
    </row>
    <row r="13" spans="1:10" ht="21.95" customHeight="1" thickBot="1" x14ac:dyDescent="0.3">
      <c r="A13" s="34" t="s">
        <v>18</v>
      </c>
      <c r="B13" s="34"/>
      <c r="C13" s="4">
        <f>DATE(YEAR(C7),MONTH(C7),DAY(C7)+21)</f>
        <v>45760</v>
      </c>
      <c r="D13" s="4">
        <f>DATE(YEAR(C7),MONTH(C7),DAY(C7)+22)</f>
        <v>45761</v>
      </c>
      <c r="E13" s="4">
        <f>DATE(YEAR(C7),MONTH(C7),DAY(C7)+23)</f>
        <v>45762</v>
      </c>
      <c r="F13" s="4">
        <f>DATE(YEAR(C7),MONTH(C7),DAY(C7)+24)</f>
        <v>45763</v>
      </c>
      <c r="G13" s="4">
        <f>DATE(YEAR(C7),MONTH(C7),DAY(C7)+25)</f>
        <v>45764</v>
      </c>
      <c r="H13" s="4">
        <f>DATE(YEAR(C7),MONTH(C7),DAY(C7)+26)</f>
        <v>45765</v>
      </c>
      <c r="I13" s="14">
        <f>DATE(YEAR(C7),MONTH(C7),DAY(C7)+27)</f>
        <v>45766</v>
      </c>
    </row>
    <row r="14" spans="1:10" ht="21.95" customHeight="1" thickBot="1" x14ac:dyDescent="0.3">
      <c r="A14" s="35"/>
      <c r="B14" s="35"/>
      <c r="C14" s="17" t="s">
        <v>14</v>
      </c>
      <c r="D14" s="17" t="s">
        <v>15</v>
      </c>
      <c r="E14" s="17" t="s">
        <v>15</v>
      </c>
      <c r="F14" s="17" t="s">
        <v>15</v>
      </c>
      <c r="G14" s="17" t="s">
        <v>15</v>
      </c>
      <c r="H14" s="17" t="s">
        <v>15</v>
      </c>
      <c r="I14" s="18" t="s">
        <v>27</v>
      </c>
      <c r="J14" s="13"/>
    </row>
    <row r="15" spans="1:10" ht="33" customHeight="1" x14ac:dyDescent="0.25">
      <c r="A15" s="41" t="s">
        <v>5</v>
      </c>
      <c r="B15" s="41"/>
      <c r="C15" s="24" t="s">
        <v>6</v>
      </c>
      <c r="D15" s="25" t="s">
        <v>7</v>
      </c>
      <c r="E15" s="25" t="s">
        <v>8</v>
      </c>
      <c r="F15" s="26" t="s">
        <v>9</v>
      </c>
      <c r="G15" s="26" t="s">
        <v>10</v>
      </c>
      <c r="H15" s="27" t="s">
        <v>11</v>
      </c>
      <c r="I15" s="28" t="s">
        <v>12</v>
      </c>
    </row>
    <row r="16" spans="1:10" ht="21.95" customHeight="1" x14ac:dyDescent="0.25">
      <c r="A16" s="39" t="s">
        <v>29</v>
      </c>
      <c r="B16" s="39"/>
      <c r="C16" s="1">
        <f>DATE(YEAR(C7),MONTH(C7),DAY(C7)+28)</f>
        <v>45767</v>
      </c>
      <c r="D16" s="1">
        <f>DATE(YEAR(C7),MONTH(C7),DAY(C7)+29)</f>
        <v>45768</v>
      </c>
      <c r="E16" s="1">
        <f>DATE(YEAR(C7),MONTH(C7),DAY(C7)+30)</f>
        <v>45769</v>
      </c>
      <c r="F16" s="1">
        <f>DATE(YEAR(C7),MONTH(C7),DAY(C7)+31)</f>
        <v>45770</v>
      </c>
      <c r="G16" s="1">
        <f>DATE(YEAR(C7),MONTH(C7),DAY(C7)+32)</f>
        <v>45771</v>
      </c>
      <c r="H16" s="19">
        <f>DATE(YEAR(C7),MONTH(C7),DAY(C7)+33)</f>
        <v>45772</v>
      </c>
      <c r="I16" s="30">
        <f>DATE(YEAR(C7),MONTH(C7),DAY(C7)+34)</f>
        <v>45773</v>
      </c>
      <c r="J16" s="13"/>
    </row>
    <row r="17" spans="1:10" ht="21.95" customHeight="1" x14ac:dyDescent="0.25">
      <c r="A17" s="33"/>
      <c r="B17" s="33"/>
      <c r="C17" s="3" t="s">
        <v>14</v>
      </c>
      <c r="D17" s="3" t="s">
        <v>15</v>
      </c>
      <c r="E17" s="3" t="s">
        <v>15</v>
      </c>
      <c r="F17" s="3" t="s">
        <v>15</v>
      </c>
      <c r="G17" s="3" t="s">
        <v>15</v>
      </c>
      <c r="H17" s="3" t="s">
        <v>15</v>
      </c>
      <c r="I17" s="29" t="s">
        <v>27</v>
      </c>
    </row>
    <row r="18" spans="1:10" ht="21.95" customHeight="1" x14ac:dyDescent="0.25">
      <c r="A18" s="33" t="s">
        <v>30</v>
      </c>
      <c r="B18" s="33"/>
      <c r="C18" s="4">
        <f>DATE(YEAR(C7),MONTH(C7),DAY(C7)+35)</f>
        <v>45774</v>
      </c>
      <c r="D18" s="4">
        <f>DATE(YEAR(C7),MONTH(C7),DAY(C7)+36)</f>
        <v>45775</v>
      </c>
      <c r="E18" s="4">
        <f>DATE(YEAR(C7),MONTH(C7),DAY(C7)+37)</f>
        <v>45776</v>
      </c>
      <c r="F18" s="4">
        <f>DATE(YEAR(C7),MONTH(C7),DAY(C7)+38)</f>
        <v>45777</v>
      </c>
      <c r="G18" s="4">
        <f>DATE(YEAR(C7),MONTH(C7),DAY(C7)+39)</f>
        <v>45778</v>
      </c>
      <c r="H18" s="4">
        <f>DATE(YEAR(C7),MONTH(C7),DAY(C7)+40)</f>
        <v>45779</v>
      </c>
      <c r="I18" s="14">
        <f>DATE(YEAR(C7),MONTH(C7),DAY(C7)+41)</f>
        <v>45780</v>
      </c>
    </row>
    <row r="19" spans="1:10" ht="21.95" customHeight="1" x14ac:dyDescent="0.25">
      <c r="A19" s="33"/>
      <c r="B19" s="33"/>
      <c r="C19" s="3" t="s">
        <v>14</v>
      </c>
      <c r="D19" s="3" t="s">
        <v>15</v>
      </c>
      <c r="E19" s="3" t="s">
        <v>15</v>
      </c>
      <c r="F19" s="3" t="s">
        <v>15</v>
      </c>
      <c r="G19" s="3" t="s">
        <v>15</v>
      </c>
      <c r="H19" s="3" t="s">
        <v>15</v>
      </c>
      <c r="I19" s="12" t="s">
        <v>27</v>
      </c>
      <c r="J19" s="13"/>
    </row>
    <row r="20" spans="1:10" ht="21.95" customHeight="1" x14ac:dyDescent="0.25">
      <c r="A20" s="33" t="s">
        <v>31</v>
      </c>
      <c r="B20" s="33"/>
      <c r="C20" s="4">
        <f>DATE(YEAR(C7),MONTH(C7),DAY(C7)+42)</f>
        <v>45781</v>
      </c>
      <c r="D20" s="4">
        <f>DATE(YEAR(C7),MONTH(C7),DAY(C7)+43)</f>
        <v>45782</v>
      </c>
      <c r="E20" s="4">
        <f>DATE(YEAR(C7),MONTH(C7),DAY(C7)+44)</f>
        <v>45783</v>
      </c>
      <c r="F20" s="4">
        <f>DATE(YEAR(C7),MONTH(C7),DAY(C7)+45)</f>
        <v>45784</v>
      </c>
      <c r="G20" s="4">
        <f>DATE(YEAR(C7),MONTH(C7),DAY(C7)+46)</f>
        <v>45785</v>
      </c>
      <c r="H20" s="4">
        <f>DATE(YEAR(C7),MONTH(C7),DAY(C7)+47)</f>
        <v>45786</v>
      </c>
      <c r="I20" s="14">
        <f>DATE(YEAR(C7),MONTH(C7),DAY(C7)+48)</f>
        <v>45787</v>
      </c>
    </row>
    <row r="21" spans="1:10" ht="21.95" customHeight="1" x14ac:dyDescent="0.25">
      <c r="A21" s="33"/>
      <c r="B21" s="33"/>
      <c r="C21" s="3" t="s">
        <v>14</v>
      </c>
      <c r="D21" s="3" t="s">
        <v>26</v>
      </c>
      <c r="E21" s="3" t="s">
        <v>15</v>
      </c>
      <c r="F21" s="3" t="s">
        <v>15</v>
      </c>
      <c r="G21" s="3" t="s">
        <v>15</v>
      </c>
      <c r="H21" s="3" t="s">
        <v>15</v>
      </c>
      <c r="I21" s="12" t="s">
        <v>27</v>
      </c>
    </row>
    <row r="22" spans="1:10" ht="21.95" customHeight="1" thickBot="1" x14ac:dyDescent="0.3">
      <c r="A22" s="34" t="s">
        <v>32</v>
      </c>
      <c r="B22" s="34"/>
      <c r="C22" s="4">
        <f>DATE(YEAR(C7),MONTH(C7),DAY(C7)+49)</f>
        <v>45788</v>
      </c>
      <c r="D22" s="4">
        <f>DATE(YEAR(C7),MONTH(C7),DAY(C7)+50)</f>
        <v>45789</v>
      </c>
      <c r="E22" s="4">
        <f>DATE(YEAR(C7),MONTH(C7),DAY(C7)+51)</f>
        <v>45790</v>
      </c>
      <c r="F22" s="4">
        <f>DATE(YEAR(C7),MONTH(C7),DAY(C7)+52)</f>
        <v>45791</v>
      </c>
      <c r="G22" s="4">
        <f>DATE(YEAR(C7),MONTH(C7),DAY(C7)+53)</f>
        <v>45792</v>
      </c>
      <c r="H22" s="4">
        <f>DATE(YEAR(C7),MONTH(C7),DAY(C7)+54)</f>
        <v>45793</v>
      </c>
      <c r="I22" s="14">
        <f>DATE(YEAR(C7),MONTH(C7),DAY(C7)+55)</f>
        <v>45794</v>
      </c>
    </row>
    <row r="23" spans="1:10" ht="21.95" customHeight="1" thickBot="1" x14ac:dyDescent="0.3">
      <c r="A23" s="40"/>
      <c r="B23" s="40"/>
      <c r="C23" s="15" t="s">
        <v>14</v>
      </c>
      <c r="D23" s="15" t="s">
        <v>15</v>
      </c>
      <c r="E23" s="15" t="s">
        <v>15</v>
      </c>
      <c r="F23" s="15" t="s">
        <v>15</v>
      </c>
      <c r="G23" s="15" t="s">
        <v>15</v>
      </c>
      <c r="H23" s="15" t="s">
        <v>15</v>
      </c>
      <c r="I23" s="16" t="s">
        <v>27</v>
      </c>
      <c r="J23" s="13"/>
    </row>
    <row r="24" spans="1:10" ht="36" customHeight="1" x14ac:dyDescent="0.25">
      <c r="A24" s="36" t="s">
        <v>35</v>
      </c>
      <c r="B24" s="36"/>
      <c r="C24" s="36"/>
      <c r="D24" s="36"/>
      <c r="E24" s="37" t="s">
        <v>19</v>
      </c>
      <c r="F24" s="37"/>
      <c r="G24" s="37"/>
      <c r="H24" s="37"/>
      <c r="I24" s="37"/>
    </row>
    <row r="25" spans="1:10" ht="56.1" customHeight="1" x14ac:dyDescent="0.25">
      <c r="A25" s="38"/>
      <c r="B25" s="38"/>
      <c r="C25" s="38"/>
      <c r="D25" s="38"/>
      <c r="E25" s="38"/>
      <c r="F25" s="38"/>
      <c r="G25" s="38"/>
      <c r="H25" s="38"/>
      <c r="I25" s="38"/>
    </row>
    <row r="26" spans="1:10" ht="125.25" customHeight="1" x14ac:dyDescent="0.25">
      <c r="A26" s="31" t="s">
        <v>20</v>
      </c>
      <c r="B26" s="31"/>
      <c r="C26" s="32" t="s">
        <v>36</v>
      </c>
      <c r="D26" s="32"/>
      <c r="E26" s="32"/>
      <c r="F26" s="32"/>
      <c r="G26" s="32"/>
      <c r="H26" s="32"/>
      <c r="I26" s="32"/>
    </row>
    <row r="27" spans="1:10" x14ac:dyDescent="0.25">
      <c r="A27" s="5"/>
      <c r="B27" s="5"/>
      <c r="C27" s="5"/>
      <c r="D27" s="5"/>
      <c r="E27" s="5"/>
      <c r="F27" s="5"/>
      <c r="G27" s="5"/>
      <c r="H27" s="5"/>
      <c r="I27" s="5"/>
    </row>
    <row r="28" spans="1:10" x14ac:dyDescent="0.25">
      <c r="A28" s="5"/>
      <c r="B28" s="5"/>
      <c r="C28" s="5"/>
      <c r="D28" s="5"/>
      <c r="E28" s="5"/>
      <c r="F28" s="5"/>
      <c r="G28" s="5"/>
      <c r="H28" s="5"/>
      <c r="I28" s="5"/>
    </row>
    <row r="29" spans="1:10" x14ac:dyDescent="0.25">
      <c r="A29" s="5"/>
      <c r="B29" s="5"/>
      <c r="C29" s="5"/>
      <c r="D29" s="5"/>
      <c r="E29" s="5"/>
      <c r="F29" s="5"/>
      <c r="G29" s="5"/>
      <c r="H29" s="5"/>
      <c r="I29" s="5"/>
    </row>
    <row r="30" spans="1:10" x14ac:dyDescent="0.25">
      <c r="A30" s="5"/>
      <c r="B30" s="5"/>
      <c r="C30" s="5"/>
      <c r="D30" s="5"/>
      <c r="E30" s="5"/>
      <c r="F30" s="5"/>
      <c r="G30" s="5"/>
      <c r="H30" s="5"/>
      <c r="I30" s="5"/>
    </row>
    <row r="31" spans="1:10" x14ac:dyDescent="0.25">
      <c r="A31" s="5"/>
      <c r="B31" s="5"/>
      <c r="C31" s="5"/>
      <c r="D31" s="5"/>
      <c r="E31" s="5"/>
      <c r="F31" s="5"/>
      <c r="G31" s="5"/>
      <c r="H31" s="5"/>
      <c r="I31" s="5"/>
    </row>
    <row r="32" spans="1:10" x14ac:dyDescent="0.25">
      <c r="A32" s="5"/>
      <c r="B32" s="5"/>
      <c r="C32" s="5"/>
      <c r="D32" s="5"/>
      <c r="E32" s="5"/>
      <c r="F32" s="5"/>
      <c r="G32" s="5"/>
      <c r="H32" s="5"/>
      <c r="I32" s="5"/>
    </row>
    <row r="33" spans="1:9" x14ac:dyDescent="0.25">
      <c r="A33" s="5"/>
      <c r="B33" s="5"/>
      <c r="C33" s="5"/>
      <c r="D33" s="5"/>
      <c r="E33" s="5"/>
      <c r="F33" s="5"/>
      <c r="G33" s="5"/>
      <c r="H33" s="5"/>
      <c r="I33" s="5"/>
    </row>
    <row r="34" spans="1:9" x14ac:dyDescent="0.25">
      <c r="A34" s="5"/>
      <c r="B34" s="5"/>
      <c r="C34" s="5"/>
      <c r="D34" s="5"/>
      <c r="E34" s="5"/>
      <c r="F34" s="5"/>
      <c r="G34" s="5"/>
      <c r="H34" s="5"/>
      <c r="I34" s="5"/>
    </row>
    <row r="35" spans="1:9" x14ac:dyDescent="0.25">
      <c r="A35" s="5"/>
      <c r="B35" s="5"/>
      <c r="C35" s="5"/>
      <c r="D35" s="5"/>
      <c r="E35" s="5"/>
      <c r="F35" s="5"/>
      <c r="G35" s="5"/>
      <c r="H35" s="5"/>
      <c r="I35" s="5"/>
    </row>
    <row r="36" spans="1:9" x14ac:dyDescent="0.25">
      <c r="A36" s="5"/>
      <c r="B36" s="5"/>
      <c r="C36" s="5"/>
      <c r="D36" s="5"/>
      <c r="E36" s="5"/>
      <c r="F36" s="5"/>
      <c r="G36" s="5"/>
      <c r="H36" s="5"/>
      <c r="I36" s="5"/>
    </row>
    <row r="37" spans="1:9" x14ac:dyDescent="0.25">
      <c r="A37" s="5"/>
      <c r="B37" s="5"/>
      <c r="C37" s="5"/>
      <c r="D37" s="5"/>
      <c r="E37" s="5"/>
      <c r="F37" s="5"/>
      <c r="G37" s="5"/>
      <c r="H37" s="5"/>
      <c r="I37" s="5"/>
    </row>
    <row r="38" spans="1:9" x14ac:dyDescent="0.25">
      <c r="A38" s="5"/>
      <c r="B38" s="5"/>
      <c r="C38" s="5"/>
      <c r="D38" s="5"/>
      <c r="E38" s="5"/>
      <c r="F38" s="5"/>
      <c r="G38" s="5"/>
      <c r="H38" s="5"/>
      <c r="I38" s="5"/>
    </row>
    <row r="39" spans="1:9" x14ac:dyDescent="0.25">
      <c r="A39" s="5"/>
      <c r="B39" s="5"/>
      <c r="C39" s="5"/>
      <c r="D39" s="5"/>
      <c r="E39" s="5"/>
      <c r="F39" s="5"/>
      <c r="G39" s="5"/>
      <c r="H39" s="5"/>
      <c r="I39" s="5"/>
    </row>
    <row r="40" spans="1:9" x14ac:dyDescent="0.25">
      <c r="A40" s="5"/>
      <c r="B40" s="5"/>
      <c r="C40" s="5"/>
      <c r="D40" s="5"/>
      <c r="E40" s="5"/>
      <c r="F40" s="5"/>
      <c r="G40" s="5"/>
      <c r="H40" s="5"/>
      <c r="I40" s="5"/>
    </row>
    <row r="41" spans="1:9" x14ac:dyDescent="0.25">
      <c r="A41" s="5"/>
      <c r="B41" s="5"/>
      <c r="C41" s="5"/>
      <c r="D41" s="5"/>
      <c r="E41" s="5"/>
      <c r="F41" s="5"/>
      <c r="G41" s="5"/>
      <c r="H41" s="5"/>
      <c r="I41" s="5"/>
    </row>
    <row r="42" spans="1:9" x14ac:dyDescent="0.25">
      <c r="A42" s="5"/>
      <c r="B42" s="5"/>
      <c r="C42" s="5"/>
      <c r="D42" s="5"/>
      <c r="E42" s="5"/>
      <c r="F42" s="5"/>
      <c r="G42" s="5"/>
      <c r="H42" s="5"/>
      <c r="I42" s="5"/>
    </row>
    <row r="43" spans="1:9" x14ac:dyDescent="0.25">
      <c r="A43" s="5"/>
      <c r="B43" s="5"/>
      <c r="C43" s="5"/>
      <c r="D43" s="5"/>
      <c r="E43" s="5"/>
      <c r="F43" s="5"/>
      <c r="G43" s="5"/>
      <c r="H43" s="5"/>
      <c r="I43" s="5"/>
    </row>
  </sheetData>
  <mergeCells count="27">
    <mergeCell ref="A7:B8"/>
    <mergeCell ref="A1:I1"/>
    <mergeCell ref="A2:B2"/>
    <mergeCell ref="C2:I2"/>
    <mergeCell ref="A3:B3"/>
    <mergeCell ref="C3:E3"/>
    <mergeCell ref="F3:G3"/>
    <mergeCell ref="H3:I3"/>
    <mergeCell ref="A4:B4"/>
    <mergeCell ref="C4:I4"/>
    <mergeCell ref="A5:B5"/>
    <mergeCell ref="C5:I5"/>
    <mergeCell ref="A6:B6"/>
    <mergeCell ref="A26:B26"/>
    <mergeCell ref="C26:I26"/>
    <mergeCell ref="A9:B10"/>
    <mergeCell ref="A11:B12"/>
    <mergeCell ref="A13:B14"/>
    <mergeCell ref="A24:D24"/>
    <mergeCell ref="E24:I24"/>
    <mergeCell ref="A25:D25"/>
    <mergeCell ref="E25:I25"/>
    <mergeCell ref="A16:B17"/>
    <mergeCell ref="A18:B19"/>
    <mergeCell ref="A20:B21"/>
    <mergeCell ref="A22:B23"/>
    <mergeCell ref="A15:B15"/>
  </mergeCells>
  <phoneticPr fontId="11" type="noConversion"/>
  <conditionalFormatting sqref="C8:I8 C10:I10 C12:I12 C14:I14">
    <cfRule type="cellIs" dxfId="58" priority="51" stopIfTrue="1" operator="equal">
      <formula>$A$7</formula>
    </cfRule>
  </conditionalFormatting>
  <conditionalFormatting sqref="C17:I17 C19:I19 C21:I21 C23:I23">
    <cfRule type="cellIs" dxfId="57" priority="23" stopIfTrue="1" operator="equal">
      <formula>$A$7</formula>
    </cfRule>
  </conditionalFormatting>
  <pageMargins left="0.70000000000000007" right="0.70000000000000007" top="0.75" bottom="0.75" header="0.30000000000000004" footer="0.30000000000000004"/>
  <pageSetup paperSize="9" scale="94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6" stopIfTrue="1" operator="equal" id="{F8CBF9C5-001C-45BB-8A1E-C13E148CDCF6}">
            <xm:f>工作表2!$A$2</xm:f>
            <x14:dxf>
              <font>
                <color rgb="FF000000"/>
              </font>
            </x14:dxf>
          </x14:cfRule>
          <xm:sqref>C8:I8 C10:I10 C12:I12 C14:I14</xm:sqref>
        </x14:conditionalFormatting>
        <x14:conditionalFormatting xmlns:xm="http://schemas.microsoft.com/office/excel/2006/main">
          <x14:cfRule type="cellIs" priority="55" stopIfTrue="1" operator="equal" id="{1F0BD4BD-81F7-473F-8929-4B7966AD52E5}">
            <xm:f>工作表2!$A$3</xm:f>
            <x14:dxf>
              <font>
                <color rgb="FF0070C0"/>
              </font>
            </x14:dxf>
          </x14:cfRule>
          <xm:sqref>C8:I8 C10:I10 C12:I12 C14:I14</xm:sqref>
        </x14:conditionalFormatting>
        <x14:conditionalFormatting xmlns:xm="http://schemas.microsoft.com/office/excel/2006/main">
          <x14:cfRule type="cellIs" priority="54" stopIfTrue="1" operator="equal" id="{7E8114D9-988E-456F-88D8-620485645C32}">
            <xm:f>工作表2!$A$4</xm:f>
            <x14:dxf>
              <font>
                <color rgb="FFFF0000"/>
              </font>
            </x14:dxf>
          </x14:cfRule>
          <xm:sqref>C8:I8 C10:I10 C12:I12 C14:I14</xm:sqref>
        </x14:conditionalFormatting>
        <x14:conditionalFormatting xmlns:xm="http://schemas.microsoft.com/office/excel/2006/main">
          <x14:cfRule type="cellIs" priority="53" stopIfTrue="1" operator="equal" id="{8831E4F7-A0A9-4679-8037-DAD33E4C0F86}">
            <xm:f>工作表2!$A$5</xm:f>
            <x14:dxf>
              <font>
                <color rgb="FF000000"/>
              </font>
            </x14:dxf>
          </x14:cfRule>
          <xm:sqref>C8:I8 C10:I10 C12:I12 C14:I14</xm:sqref>
        </x14:conditionalFormatting>
        <x14:conditionalFormatting xmlns:xm="http://schemas.microsoft.com/office/excel/2006/main">
          <x14:cfRule type="cellIs" priority="52" stopIfTrue="1" operator="equal" id="{94842EDB-D67E-4B49-AAB8-E5BB84AB1F8B}">
            <xm:f>工作表2!$A$6</xm:f>
            <x14:dxf>
              <font>
                <color rgb="FFC65911"/>
              </font>
            </x14:dxf>
          </x14:cfRule>
          <xm:sqref>C8:I8 C10:I10 C12:I12 C14:I14</xm:sqref>
        </x14:conditionalFormatting>
        <x14:conditionalFormatting xmlns:xm="http://schemas.microsoft.com/office/excel/2006/main">
          <x14:cfRule type="cellIs" priority="50" stopIfTrue="1" operator="equal" id="{A6E1A187-7803-4DC7-AD74-D81CA6AA70EF}">
            <xm:f>工作表2!$A$7</xm:f>
            <x14:dxf>
              <font>
                <color rgb="FFFF0000"/>
              </font>
            </x14:dxf>
          </x14:cfRule>
          <xm:sqref>C8:I8 C10:I10 C12:I12 C14:I14</xm:sqref>
        </x14:conditionalFormatting>
        <x14:conditionalFormatting xmlns:xm="http://schemas.microsoft.com/office/excel/2006/main">
          <x14:cfRule type="cellIs" priority="49" operator="equal" id="{CEE1FAE6-1BB1-4A90-86AE-684D0E95A404}">
            <xm:f>工作表2!$A$8</xm:f>
            <x14:dxf>
              <font>
                <color rgb="FF00B050"/>
              </font>
            </x14:dxf>
          </x14:cfRule>
          <xm:sqref>C8:H8</xm:sqref>
        </x14:conditionalFormatting>
        <x14:conditionalFormatting xmlns:xm="http://schemas.microsoft.com/office/excel/2006/main">
          <x14:cfRule type="cellIs" priority="48" operator="equal" id="{0D007B3C-E0EB-467F-B4A5-F4BAF08FB357}">
            <xm:f>工作表2!$A$8</xm:f>
            <x14:dxf>
              <font>
                <color rgb="FF00B050"/>
              </font>
            </x14:dxf>
          </x14:cfRule>
          <xm:sqref>C8:F8</xm:sqref>
        </x14:conditionalFormatting>
        <x14:conditionalFormatting xmlns:xm="http://schemas.microsoft.com/office/excel/2006/main">
          <x14:cfRule type="cellIs" priority="45" operator="equal" id="{47238273-B8BE-48B0-8411-E4613B43A6E9}">
            <xm:f>工作表2!$A$8</xm:f>
            <x14:dxf>
              <font>
                <color rgb="FF00B050"/>
              </font>
            </x14:dxf>
          </x14:cfRule>
          <x14:cfRule type="cellIs" priority="47" operator="equal" id="{B34D548A-D70D-4D33-B659-9A14B8BD4ECE}">
            <xm:f>工作表2!$A$8</xm:f>
            <x14:dxf>
              <font>
                <color rgb="FF00B050"/>
              </font>
            </x14:dxf>
          </x14:cfRule>
          <xm:sqref>C10:I10</xm:sqref>
        </x14:conditionalFormatting>
        <x14:conditionalFormatting xmlns:xm="http://schemas.microsoft.com/office/excel/2006/main">
          <x14:cfRule type="cellIs" priority="46" operator="equal" id="{E6A48058-4EAF-4426-B62F-B1509BC28DB0}">
            <xm:f>工作表2!$A$8</xm:f>
            <x14:dxf>
              <font>
                <color rgb="FF00B050"/>
              </font>
            </x14:dxf>
          </x14:cfRule>
          <xm:sqref>C10:I10</xm:sqref>
        </x14:conditionalFormatting>
        <x14:conditionalFormatting xmlns:xm="http://schemas.microsoft.com/office/excel/2006/main">
          <x14:cfRule type="cellIs" priority="42" operator="equal" id="{742F7029-6D6B-4148-8E50-7E590146E048}">
            <xm:f>工作表2!$A$8</xm:f>
            <x14:dxf>
              <font>
                <color rgb="FF00B050"/>
              </font>
            </x14:dxf>
          </x14:cfRule>
          <x14:cfRule type="cellIs" priority="44" operator="equal" id="{1C7A0453-4B6C-47A3-AF63-36400EE9DBF7}">
            <xm:f>工作表2!$A$8</xm:f>
            <x14:dxf>
              <font>
                <color rgb="FF00B050"/>
              </font>
            </x14:dxf>
          </x14:cfRule>
          <xm:sqref>D12:H12</xm:sqref>
        </x14:conditionalFormatting>
        <x14:conditionalFormatting xmlns:xm="http://schemas.microsoft.com/office/excel/2006/main">
          <x14:cfRule type="cellIs" priority="43" operator="equal" id="{64A6B2A4-7B59-4D9D-B1FF-0D744C3712CA}">
            <xm:f>工作表2!$A$8</xm:f>
            <x14:dxf>
              <font>
                <color rgb="FF00B050"/>
              </font>
            </x14:dxf>
          </x14:cfRule>
          <xm:sqref>D12:H12</xm:sqref>
        </x14:conditionalFormatting>
        <x14:conditionalFormatting xmlns:xm="http://schemas.microsoft.com/office/excel/2006/main">
          <x14:cfRule type="cellIs" priority="39" operator="equal" id="{5CEB0E14-8686-42E4-8018-F5492F34D134}">
            <xm:f>工作表2!$A$8</xm:f>
            <x14:dxf>
              <font>
                <color rgb="FF00B050"/>
              </font>
            </x14:dxf>
          </x14:cfRule>
          <x14:cfRule type="cellIs" priority="41" operator="equal" id="{DEBAD6C0-BA1D-469C-9143-2A946315CA44}">
            <xm:f>工作表2!$A$8</xm:f>
            <x14:dxf>
              <font>
                <color rgb="FF00B050"/>
              </font>
            </x14:dxf>
          </x14:cfRule>
          <xm:sqref>D14:H14</xm:sqref>
        </x14:conditionalFormatting>
        <x14:conditionalFormatting xmlns:xm="http://schemas.microsoft.com/office/excel/2006/main">
          <x14:cfRule type="cellIs" priority="40" operator="equal" id="{D6EFD14E-3B96-4BF2-871D-940BDF2079A8}">
            <xm:f>工作表2!$A$8</xm:f>
            <x14:dxf>
              <font>
                <color rgb="FF00B050"/>
              </font>
            </x14:dxf>
          </x14:cfRule>
          <xm:sqref>D14:H14</xm:sqref>
        </x14:conditionalFormatting>
        <x14:conditionalFormatting xmlns:xm="http://schemas.microsoft.com/office/excel/2006/main">
          <x14:cfRule type="cellIs" priority="36" operator="equal" id="{81ADC7E1-CCD4-453B-8CC8-5F3D8089D19B}">
            <xm:f>工作表2!$A$8</xm:f>
            <x14:dxf>
              <font>
                <color rgb="FF00B050"/>
              </font>
            </x14:dxf>
          </x14:cfRule>
          <x14:cfRule type="cellIs" priority="38" operator="equal" id="{C1271DD1-F8B9-45EA-8282-BCC01B6B457A}">
            <xm:f>工作表2!$A$8</xm:f>
            <x14:dxf>
              <font>
                <color rgb="FF00B050"/>
              </font>
            </x14:dxf>
          </x14:cfRule>
          <xm:sqref>C12</xm:sqref>
        </x14:conditionalFormatting>
        <x14:conditionalFormatting xmlns:xm="http://schemas.microsoft.com/office/excel/2006/main">
          <x14:cfRule type="cellIs" priority="37" operator="equal" id="{E10DF91F-4B32-4EE1-8D52-33BA6A0D1F6C}">
            <xm:f>工作表2!$A$8</xm:f>
            <x14:dxf>
              <font>
                <color rgb="FF00B050"/>
              </font>
            </x14:dxf>
          </x14:cfRule>
          <xm:sqref>C12</xm:sqref>
        </x14:conditionalFormatting>
        <x14:conditionalFormatting xmlns:xm="http://schemas.microsoft.com/office/excel/2006/main">
          <x14:cfRule type="cellIs" priority="33" operator="equal" id="{406262E9-56E4-44F4-99CE-E9D670599C89}">
            <xm:f>工作表2!$A$8</xm:f>
            <x14:dxf>
              <font>
                <color rgb="FF00B050"/>
              </font>
            </x14:dxf>
          </x14:cfRule>
          <x14:cfRule type="cellIs" priority="35" operator="equal" id="{B966BC81-6DC4-4055-B569-989EC9AF5E88}">
            <xm:f>工作表2!$A$8</xm:f>
            <x14:dxf>
              <font>
                <color rgb="FF00B050"/>
              </font>
            </x14:dxf>
          </x14:cfRule>
          <xm:sqref>C14</xm:sqref>
        </x14:conditionalFormatting>
        <x14:conditionalFormatting xmlns:xm="http://schemas.microsoft.com/office/excel/2006/main">
          <x14:cfRule type="cellIs" priority="34" operator="equal" id="{E15A5B6F-063A-432B-B592-DDF4380C9365}">
            <xm:f>工作表2!$A$8</xm:f>
            <x14:dxf>
              <font>
                <color rgb="FF00B050"/>
              </font>
            </x14:dxf>
          </x14:cfRule>
          <xm:sqref>C14</xm:sqref>
        </x14:conditionalFormatting>
        <x14:conditionalFormatting xmlns:xm="http://schemas.microsoft.com/office/excel/2006/main">
          <x14:cfRule type="cellIs" priority="32" operator="equal" id="{1C053C02-64EC-4CE3-9BA0-EC605E2C01FC}">
            <xm:f>工作表2!$A$8</xm:f>
            <x14:dxf>
              <font>
                <color rgb="FF00B050"/>
              </font>
            </x14:dxf>
          </x14:cfRule>
          <xm:sqref>I8</xm:sqref>
        </x14:conditionalFormatting>
        <x14:conditionalFormatting xmlns:xm="http://schemas.microsoft.com/office/excel/2006/main">
          <x14:cfRule type="cellIs" priority="31" operator="equal" id="{72EE6C5F-0FD6-4B31-B310-227F540D12BC}">
            <xm:f>工作表2!$A$8</xm:f>
            <x14:dxf>
              <font>
                <color rgb="FF00B050"/>
              </font>
            </x14:dxf>
          </x14:cfRule>
          <xm:sqref>I10</xm:sqref>
        </x14:conditionalFormatting>
        <x14:conditionalFormatting xmlns:xm="http://schemas.microsoft.com/office/excel/2006/main">
          <x14:cfRule type="cellIs" priority="30" operator="equal" id="{43DAD88B-DAA0-424B-ABA1-7F08342A56FC}">
            <xm:f>工作表2!$A$8</xm:f>
            <x14:dxf>
              <font>
                <color rgb="FF00B050"/>
              </font>
            </x14:dxf>
          </x14:cfRule>
          <xm:sqref>I12</xm:sqref>
        </x14:conditionalFormatting>
        <x14:conditionalFormatting xmlns:xm="http://schemas.microsoft.com/office/excel/2006/main">
          <x14:cfRule type="cellIs" priority="29" operator="equal" id="{BE0B3519-DB60-490D-BB6D-B5641303002E}">
            <xm:f>工作表2!$A$8</xm:f>
            <x14:dxf>
              <font>
                <color rgb="FF00B050"/>
              </font>
            </x14:dxf>
          </x14:cfRule>
          <xm:sqref>I14</xm:sqref>
        </x14:conditionalFormatting>
        <x14:conditionalFormatting xmlns:xm="http://schemas.microsoft.com/office/excel/2006/main">
          <x14:cfRule type="cellIs" priority="28" stopIfTrue="1" operator="equal" id="{8618A154-74A0-4F96-AB1B-5538CDA6C9A1}">
            <xm:f>工作表2!$A$2</xm:f>
            <x14:dxf>
              <font>
                <color rgb="FF000000"/>
              </font>
            </x14:dxf>
          </x14:cfRule>
          <xm:sqref>C17:I17 C19:I19 C21:I21 C23:I23</xm:sqref>
        </x14:conditionalFormatting>
        <x14:conditionalFormatting xmlns:xm="http://schemas.microsoft.com/office/excel/2006/main">
          <x14:cfRule type="cellIs" priority="27" stopIfTrue="1" operator="equal" id="{B7761B4C-F0EC-4744-B896-E79727613AA8}">
            <xm:f>工作表2!$A$3</xm:f>
            <x14:dxf>
              <font>
                <color rgb="FF0070C0"/>
              </font>
            </x14:dxf>
          </x14:cfRule>
          <xm:sqref>C17:I17 C19:I19 C21:I21 C23:I23</xm:sqref>
        </x14:conditionalFormatting>
        <x14:conditionalFormatting xmlns:xm="http://schemas.microsoft.com/office/excel/2006/main">
          <x14:cfRule type="cellIs" priority="26" stopIfTrue="1" operator="equal" id="{81B4951F-C320-4147-88A1-BDD3FFD725D9}">
            <xm:f>工作表2!$A$4</xm:f>
            <x14:dxf>
              <font>
                <color rgb="FFFF0000"/>
              </font>
            </x14:dxf>
          </x14:cfRule>
          <xm:sqref>C17:I17 C19:I19 C21:I21 C23:I23</xm:sqref>
        </x14:conditionalFormatting>
        <x14:conditionalFormatting xmlns:xm="http://schemas.microsoft.com/office/excel/2006/main">
          <x14:cfRule type="cellIs" priority="25" stopIfTrue="1" operator="equal" id="{B45C5271-C838-46A5-A872-414FD31157AB}">
            <xm:f>工作表2!$A$5</xm:f>
            <x14:dxf>
              <font>
                <color rgb="FF000000"/>
              </font>
            </x14:dxf>
          </x14:cfRule>
          <xm:sqref>C17:I17 C19:I19 C21:I21 C23:I23</xm:sqref>
        </x14:conditionalFormatting>
        <x14:conditionalFormatting xmlns:xm="http://schemas.microsoft.com/office/excel/2006/main">
          <x14:cfRule type="cellIs" priority="24" stopIfTrue="1" operator="equal" id="{1C988796-C13A-40BD-8E3B-9370257A17A5}">
            <xm:f>工作表2!$A$6</xm:f>
            <x14:dxf>
              <font>
                <color rgb="FFC65911"/>
              </font>
            </x14:dxf>
          </x14:cfRule>
          <xm:sqref>C17:I17 C19:I19 C21:I21 C23:I23</xm:sqref>
        </x14:conditionalFormatting>
        <x14:conditionalFormatting xmlns:xm="http://schemas.microsoft.com/office/excel/2006/main">
          <x14:cfRule type="cellIs" priority="22" stopIfTrue="1" operator="equal" id="{F0690415-6F91-4013-8D14-899D7FB03E2E}">
            <xm:f>工作表2!$A$7</xm:f>
            <x14:dxf>
              <font>
                <color rgb="FFFF0000"/>
              </font>
            </x14:dxf>
          </x14:cfRule>
          <xm:sqref>C17:I17 C19:I19 C21:I21 C23:I23</xm:sqref>
        </x14:conditionalFormatting>
        <x14:conditionalFormatting xmlns:xm="http://schemas.microsoft.com/office/excel/2006/main">
          <x14:cfRule type="cellIs" priority="21" operator="equal" id="{0B2AF952-06EB-44C9-B15E-BD7DC896BDF2}">
            <xm:f>工作表2!$A$8</xm:f>
            <x14:dxf>
              <font>
                <color rgb="FF00B050"/>
              </font>
            </x14:dxf>
          </x14:cfRule>
          <xm:sqref>C17:H17</xm:sqref>
        </x14:conditionalFormatting>
        <x14:conditionalFormatting xmlns:xm="http://schemas.microsoft.com/office/excel/2006/main">
          <x14:cfRule type="cellIs" priority="20" operator="equal" id="{FD6DDF89-D6C2-424D-960A-39FEF825E479}">
            <xm:f>工作表2!$A$8</xm:f>
            <x14:dxf>
              <font>
                <color rgb="FF00B050"/>
              </font>
            </x14:dxf>
          </x14:cfRule>
          <xm:sqref>C17:F17</xm:sqref>
        </x14:conditionalFormatting>
        <x14:conditionalFormatting xmlns:xm="http://schemas.microsoft.com/office/excel/2006/main">
          <x14:cfRule type="cellIs" priority="17" operator="equal" id="{217FC559-1C75-4A12-A2E9-A3922FC462B2}">
            <xm:f>工作表2!$A$8</xm:f>
            <x14:dxf>
              <font>
                <color rgb="FF00B050"/>
              </font>
            </x14:dxf>
          </x14:cfRule>
          <x14:cfRule type="cellIs" priority="19" operator="equal" id="{47D328F0-7BF3-411B-88DE-0EB2E610083A}">
            <xm:f>工作表2!$A$8</xm:f>
            <x14:dxf>
              <font>
                <color rgb="FF00B050"/>
              </font>
            </x14:dxf>
          </x14:cfRule>
          <xm:sqref>C19:I19</xm:sqref>
        </x14:conditionalFormatting>
        <x14:conditionalFormatting xmlns:xm="http://schemas.microsoft.com/office/excel/2006/main">
          <x14:cfRule type="cellIs" priority="18" operator="equal" id="{AFDA3386-F27B-46B5-9D7D-71EE6DD8603D}">
            <xm:f>工作表2!$A$8</xm:f>
            <x14:dxf>
              <font>
                <color rgb="FF00B050"/>
              </font>
            </x14:dxf>
          </x14:cfRule>
          <xm:sqref>C19:I19</xm:sqref>
        </x14:conditionalFormatting>
        <x14:conditionalFormatting xmlns:xm="http://schemas.microsoft.com/office/excel/2006/main">
          <x14:cfRule type="cellIs" priority="14" operator="equal" id="{CED3EFD8-1D01-40A5-8224-21F464268638}">
            <xm:f>工作表2!$A$8</xm:f>
            <x14:dxf>
              <font>
                <color rgb="FF00B050"/>
              </font>
            </x14:dxf>
          </x14:cfRule>
          <x14:cfRule type="cellIs" priority="16" operator="equal" id="{2CF29F83-2486-49EE-A6FD-8C78A76BBFC9}">
            <xm:f>工作表2!$A$8</xm:f>
            <x14:dxf>
              <font>
                <color rgb="FF00B050"/>
              </font>
            </x14:dxf>
          </x14:cfRule>
          <xm:sqref>D21:H21</xm:sqref>
        </x14:conditionalFormatting>
        <x14:conditionalFormatting xmlns:xm="http://schemas.microsoft.com/office/excel/2006/main">
          <x14:cfRule type="cellIs" priority="15" operator="equal" id="{9CA3DDA9-1003-405C-9A05-E777FFC23F1F}">
            <xm:f>工作表2!$A$8</xm:f>
            <x14:dxf>
              <font>
                <color rgb="FF00B050"/>
              </font>
            </x14:dxf>
          </x14:cfRule>
          <xm:sqref>D21:H21</xm:sqref>
        </x14:conditionalFormatting>
        <x14:conditionalFormatting xmlns:xm="http://schemas.microsoft.com/office/excel/2006/main">
          <x14:cfRule type="cellIs" priority="11" operator="equal" id="{199DC0C4-EAA4-4019-98BA-10C2FFC4B3DD}">
            <xm:f>工作表2!$A$8</xm:f>
            <x14:dxf>
              <font>
                <color rgb="FF00B050"/>
              </font>
            </x14:dxf>
          </x14:cfRule>
          <x14:cfRule type="cellIs" priority="13" operator="equal" id="{BAB48BAA-E4AF-41D2-A300-459C56E23A4F}">
            <xm:f>工作表2!$A$8</xm:f>
            <x14:dxf>
              <font>
                <color rgb="FF00B050"/>
              </font>
            </x14:dxf>
          </x14:cfRule>
          <xm:sqref>D23:H23</xm:sqref>
        </x14:conditionalFormatting>
        <x14:conditionalFormatting xmlns:xm="http://schemas.microsoft.com/office/excel/2006/main">
          <x14:cfRule type="cellIs" priority="12" operator="equal" id="{D3A51F47-ABE7-4BF1-9CAD-FFE71509ABE8}">
            <xm:f>工作表2!$A$8</xm:f>
            <x14:dxf>
              <font>
                <color rgb="FF00B050"/>
              </font>
            </x14:dxf>
          </x14:cfRule>
          <xm:sqref>D23:H23</xm:sqref>
        </x14:conditionalFormatting>
        <x14:conditionalFormatting xmlns:xm="http://schemas.microsoft.com/office/excel/2006/main">
          <x14:cfRule type="cellIs" priority="8" operator="equal" id="{8B945EAC-4AB8-492C-8E02-ED408E6593A7}">
            <xm:f>工作表2!$A$8</xm:f>
            <x14:dxf>
              <font>
                <color rgb="FF00B050"/>
              </font>
            </x14:dxf>
          </x14:cfRule>
          <x14:cfRule type="cellIs" priority="10" operator="equal" id="{1B4EFE3F-33E3-4DD4-89B9-A36691613EDE}">
            <xm:f>工作表2!$A$8</xm:f>
            <x14:dxf>
              <font>
                <color rgb="FF00B050"/>
              </font>
            </x14:dxf>
          </x14:cfRule>
          <xm:sqref>C21</xm:sqref>
        </x14:conditionalFormatting>
        <x14:conditionalFormatting xmlns:xm="http://schemas.microsoft.com/office/excel/2006/main">
          <x14:cfRule type="cellIs" priority="9" operator="equal" id="{5BA39E26-AFFB-4C9C-944D-7E4DD81035F7}">
            <xm:f>工作表2!$A$8</xm:f>
            <x14:dxf>
              <font>
                <color rgb="FF00B050"/>
              </font>
            </x14:dxf>
          </x14:cfRule>
          <xm:sqref>C21</xm:sqref>
        </x14:conditionalFormatting>
        <x14:conditionalFormatting xmlns:xm="http://schemas.microsoft.com/office/excel/2006/main">
          <x14:cfRule type="cellIs" priority="5" operator="equal" id="{77E57521-020B-4451-94EA-826C39B6BEA1}">
            <xm:f>工作表2!$A$8</xm:f>
            <x14:dxf>
              <font>
                <color rgb="FF00B050"/>
              </font>
            </x14:dxf>
          </x14:cfRule>
          <x14:cfRule type="cellIs" priority="7" operator="equal" id="{CB907A2B-C909-43EA-8172-1CCE42BFB57D}">
            <xm:f>工作表2!$A$8</xm:f>
            <x14:dxf>
              <font>
                <color rgb="FF00B050"/>
              </font>
            </x14:dxf>
          </x14:cfRule>
          <xm:sqref>C23</xm:sqref>
        </x14:conditionalFormatting>
        <x14:conditionalFormatting xmlns:xm="http://schemas.microsoft.com/office/excel/2006/main">
          <x14:cfRule type="cellIs" priority="6" operator="equal" id="{29849B64-3A70-491A-AC5A-CA40035B3F93}">
            <xm:f>工作表2!$A$8</xm:f>
            <x14:dxf>
              <font>
                <color rgb="FF00B050"/>
              </font>
            </x14:dxf>
          </x14:cfRule>
          <xm:sqref>C23</xm:sqref>
        </x14:conditionalFormatting>
        <x14:conditionalFormatting xmlns:xm="http://schemas.microsoft.com/office/excel/2006/main">
          <x14:cfRule type="cellIs" priority="4" operator="equal" id="{B3E9447E-905A-410D-9016-2B752DDABD41}">
            <xm:f>工作表2!$A$8</xm:f>
            <x14:dxf>
              <font>
                <color rgb="FF00B050"/>
              </font>
            </x14:dxf>
          </x14:cfRule>
          <xm:sqref>I17</xm:sqref>
        </x14:conditionalFormatting>
        <x14:conditionalFormatting xmlns:xm="http://schemas.microsoft.com/office/excel/2006/main">
          <x14:cfRule type="cellIs" priority="3" operator="equal" id="{23F4CD52-C9D9-4675-8DFE-86ED9E06727D}">
            <xm:f>工作表2!$A$8</xm:f>
            <x14:dxf>
              <font>
                <color rgb="FF00B050"/>
              </font>
            </x14:dxf>
          </x14:cfRule>
          <xm:sqref>I19</xm:sqref>
        </x14:conditionalFormatting>
        <x14:conditionalFormatting xmlns:xm="http://schemas.microsoft.com/office/excel/2006/main">
          <x14:cfRule type="cellIs" priority="2" operator="equal" id="{9C89B6A6-7233-4482-AD86-845541AC10CA}">
            <xm:f>工作表2!$A$8</xm:f>
            <x14:dxf>
              <font>
                <color rgb="FF00B050"/>
              </font>
            </x14:dxf>
          </x14:cfRule>
          <xm:sqref>I21</xm:sqref>
        </x14:conditionalFormatting>
        <x14:conditionalFormatting xmlns:xm="http://schemas.microsoft.com/office/excel/2006/main">
          <x14:cfRule type="cellIs" priority="1" operator="equal" id="{2BD9CB07-87A6-4FBF-9C9F-E9C25A1FD971}">
            <xm:f>工作表2!$A$8</xm:f>
            <x14:dxf>
              <font>
                <color rgb="FF00B050"/>
              </font>
            </x14:dxf>
          </x14:cfRule>
          <xm:sqref>I23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工作表2!$A$2:$A$8</xm:f>
          </x14:formula1>
          <xm:sqref>L3 C8:I8 C10:I10 C12:I12 C23:I23 C17:I17 C19:I19 C21:I21 C14:I14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B6" sqref="B6"/>
    </sheetView>
  </sheetViews>
  <sheetFormatPr defaultRowHeight="16.5" x14ac:dyDescent="0.25"/>
  <cols>
    <col min="1" max="1" width="9" customWidth="1"/>
  </cols>
  <sheetData>
    <row r="1" spans="1:1" x14ac:dyDescent="0.25">
      <c r="A1" s="6" t="s">
        <v>21</v>
      </c>
    </row>
    <row r="2" spans="1:1" x14ac:dyDescent="0.25">
      <c r="A2" s="7" t="s">
        <v>15</v>
      </c>
    </row>
    <row r="3" spans="1:1" x14ac:dyDescent="0.25">
      <c r="A3" s="8" t="s">
        <v>28</v>
      </c>
    </row>
    <row r="4" spans="1:1" x14ac:dyDescent="0.25">
      <c r="A4" s="9" t="s">
        <v>14</v>
      </c>
    </row>
    <row r="5" spans="1:1" x14ac:dyDescent="0.25">
      <c r="A5" s="7" t="s">
        <v>22</v>
      </c>
    </row>
    <row r="6" spans="1:1" x14ac:dyDescent="0.25">
      <c r="A6" s="10" t="s">
        <v>23</v>
      </c>
    </row>
    <row r="7" spans="1:1" x14ac:dyDescent="0.25">
      <c r="A7" s="9" t="s">
        <v>24</v>
      </c>
    </row>
    <row r="8" spans="1:1" x14ac:dyDescent="0.25">
      <c r="A8" s="11" t="s">
        <v>25</v>
      </c>
    </row>
  </sheetData>
  <phoneticPr fontId="11" type="noConversion"/>
  <conditionalFormatting sqref="A5:A6">
    <cfRule type="cellIs" dxfId="2" priority="9" stopIfTrue="1" operator="equal">
      <formula>$A$4</formula>
    </cfRule>
  </conditionalFormatting>
  <conditionalFormatting sqref="A7">
    <cfRule type="cellIs" dxfId="1" priority="10" stopIfTrue="1" operator="equal">
      <formula>$A$4</formula>
    </cfRule>
  </conditionalFormatting>
  <conditionalFormatting sqref="A8">
    <cfRule type="cellIs" dxfId="0" priority="1" stopIfTrue="1" operator="equal">
      <formula>$A$4</formula>
    </cfRule>
  </conditionalFormatting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3</vt:i4>
      </vt:variant>
    </vt:vector>
  </HeadingPairs>
  <TitlesOfParts>
    <vt:vector size="5" baseType="lpstr">
      <vt:lpstr>工作表1</vt:lpstr>
      <vt:lpstr>工作表2</vt:lpstr>
      <vt:lpstr>工作表1!Print_Area</vt:lpstr>
      <vt:lpstr>工作日</vt:lpstr>
      <vt:lpstr>選項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2024-12-02T06:11:42Z</cp:lastPrinted>
  <dcterms:created xsi:type="dcterms:W3CDTF">2023-09-14T08:40:02Z</dcterms:created>
  <dcterms:modified xsi:type="dcterms:W3CDTF">2025-03-27T08:38:44Z</dcterms:modified>
</cp:coreProperties>
</file>